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uaagg\Personale_Amministrativo\Piano triennale dei fabbisogni\Pianta organica\2025\"/>
    </mc:Choice>
  </mc:AlternateContent>
  <bookViews>
    <workbookView xWindow="0" yWindow="0" windowWidth="28800" windowHeight="8700" activeTab="1"/>
  </bookViews>
  <sheets>
    <sheet name="Tabella A" sheetId="3" r:id="rId1"/>
    <sheet name="Tabella B" sheetId="4" r:id="rId2"/>
  </sheets>
  <calcPr calcId="162913"/>
</workbook>
</file>

<file path=xl/calcChain.xml><?xml version="1.0" encoding="utf-8"?>
<calcChain xmlns="http://schemas.openxmlformats.org/spreadsheetml/2006/main">
  <c r="N37" i="4" l="1"/>
  <c r="O9" i="4"/>
  <c r="P9" i="4" s="1"/>
  <c r="C25" i="3"/>
  <c r="C29" i="3" s="1"/>
  <c r="C20" i="3" l="1"/>
  <c r="K37" i="4" l="1"/>
  <c r="F37" i="4"/>
  <c r="P10" i="4" l="1"/>
  <c r="P13" i="4"/>
  <c r="P14" i="4"/>
  <c r="P18" i="4"/>
  <c r="P19" i="4"/>
  <c r="P23" i="4"/>
  <c r="P24" i="4"/>
  <c r="P25" i="4"/>
  <c r="P28" i="4"/>
  <c r="P30" i="4"/>
  <c r="P31" i="4"/>
  <c r="P32" i="4"/>
  <c r="P35" i="4"/>
  <c r="P36" i="4"/>
  <c r="O10" i="4"/>
  <c r="O11" i="4"/>
  <c r="P11" i="4" s="1"/>
  <c r="O12" i="4"/>
  <c r="P12" i="4" s="1"/>
  <c r="O13" i="4"/>
  <c r="O14" i="4"/>
  <c r="O15" i="4"/>
  <c r="P15" i="4" s="1"/>
  <c r="O16" i="4"/>
  <c r="P16" i="4" s="1"/>
  <c r="O17" i="4"/>
  <c r="P17" i="4" s="1"/>
  <c r="O18" i="4"/>
  <c r="O19" i="4"/>
  <c r="O20" i="4"/>
  <c r="P20" i="4" s="1"/>
  <c r="O21" i="4"/>
  <c r="P21" i="4" s="1"/>
  <c r="O22" i="4"/>
  <c r="P22" i="4" s="1"/>
  <c r="O23" i="4"/>
  <c r="O24" i="4"/>
  <c r="O25" i="4"/>
  <c r="O26" i="4"/>
  <c r="P26" i="4" s="1"/>
  <c r="O27" i="4"/>
  <c r="P27" i="4" s="1"/>
  <c r="O28" i="4"/>
  <c r="O29" i="4"/>
  <c r="P29" i="4" s="1"/>
  <c r="O30" i="4"/>
  <c r="O31" i="4"/>
  <c r="O32" i="4"/>
  <c r="O33" i="4"/>
  <c r="P33" i="4" s="1"/>
  <c r="O34" i="4"/>
  <c r="P34" i="4" s="1"/>
  <c r="O35" i="4"/>
  <c r="O36" i="4"/>
  <c r="O37" i="4" l="1"/>
  <c r="P37" i="4" s="1"/>
  <c r="M37" i="4"/>
  <c r="L37" i="4"/>
  <c r="J37" i="4"/>
  <c r="I37" i="4"/>
  <c r="H37" i="4"/>
  <c r="G37" i="4"/>
  <c r="D37" i="4"/>
  <c r="C37" i="4"/>
  <c r="B37" i="4"/>
</calcChain>
</file>

<file path=xl/sharedStrings.xml><?xml version="1.0" encoding="utf-8"?>
<sst xmlns="http://schemas.openxmlformats.org/spreadsheetml/2006/main" count="134" uniqueCount="134">
  <si>
    <r>
      <rPr>
        <b/>
        <sz val="12"/>
        <rFont val="Times New Roman"/>
      </rPr>
      <t>Tabella A</t>
    </r>
  </si>
  <si>
    <r>
      <rPr>
        <b/>
        <sz val="12"/>
        <rFont val="Times New Roman"/>
      </rPr>
      <t xml:space="preserve">CONSIGLIO DI STATO E TRIBUNALI AMMINISTRATIVI REGIONALI </t>
    </r>
  </si>
  <si>
    <r>
      <rPr>
        <b/>
        <sz val="12"/>
        <rFont val="Times New Roman"/>
      </rPr>
      <t>RIEPILOGO NAZIONALE</t>
    </r>
  </si>
  <si>
    <r>
      <rPr>
        <b/>
        <sz val="12"/>
        <rFont val="Times New Roman"/>
      </rPr>
      <t xml:space="preserve">QUALIFICHE DIRIGENZIALI - AREE FUNZIONALI E PROFILI PROFESSIONALI </t>
    </r>
  </si>
  <si>
    <r>
      <rPr>
        <b/>
        <sz val="12"/>
        <rFont val="Times New Roman"/>
      </rPr>
      <t>PERSONALE AMMINISTRATIVO E TECNICO</t>
    </r>
  </si>
  <si>
    <r>
      <rPr>
        <sz val="12"/>
        <rFont val="Times New Roman"/>
      </rPr>
      <t>Dirigenti</t>
    </r>
  </si>
  <si>
    <r>
      <rPr>
        <sz val="12"/>
        <rFont val="Times New Roman"/>
      </rPr>
      <t>Dirigente generale</t>
    </r>
  </si>
  <si>
    <r>
      <rPr>
        <sz val="12"/>
        <rFont val="Times New Roman"/>
      </rPr>
      <t>Dirigente amministrativo</t>
    </r>
  </si>
  <si>
    <r>
      <rPr>
        <sz val="12"/>
        <rFont val="Times New Roman"/>
      </rPr>
      <t>Dirigente tecnico</t>
    </r>
  </si>
  <si>
    <r>
      <rPr>
        <sz val="12"/>
        <rFont val="Times New Roman"/>
      </rPr>
      <t>TOTALE</t>
    </r>
  </si>
  <si>
    <r>
      <rPr>
        <sz val="12"/>
        <rFont val="Times New Roman"/>
      </rPr>
      <t>Area funzionari</t>
    </r>
  </si>
  <si>
    <r>
      <rPr>
        <sz val="12"/>
        <rFont val="Times New Roman"/>
      </rPr>
      <t xml:space="preserve">Funzionari amministrativi
</t>
    </r>
    <r>
      <rPr>
        <sz val="12"/>
        <rFont val="Times New Roman"/>
      </rPr>
      <t>giuridici economici</t>
    </r>
  </si>
  <si>
    <r>
      <rPr>
        <sz val="12"/>
        <rFont val="Times New Roman"/>
      </rPr>
      <t>Funzionario informatico/statistico</t>
    </r>
  </si>
  <si>
    <r>
      <rPr>
        <sz val="12"/>
        <rFont val="Times New Roman"/>
      </rPr>
      <t>Funzionario tecnico ingegnere / architetto</t>
    </r>
  </si>
  <si>
    <r>
      <rPr>
        <sz val="12"/>
        <rFont val="Times New Roman"/>
      </rPr>
      <t>Funzionario linguistico traduttore / interprete</t>
    </r>
  </si>
  <si>
    <r>
      <rPr>
        <sz val="12"/>
        <rFont val="Times New Roman"/>
      </rPr>
      <t>Funzionario bibliotecario</t>
    </r>
  </si>
  <si>
    <r>
      <rPr>
        <sz val="12"/>
        <rFont val="Times New Roman"/>
      </rPr>
      <t>TOTALE</t>
    </r>
  </si>
  <si>
    <r>
      <rPr>
        <sz val="12"/>
        <rFont val="Times New Roman"/>
      </rPr>
      <t>Area assistenti</t>
    </r>
  </si>
  <si>
    <r>
      <rPr>
        <sz val="12"/>
        <rFont val="Times New Roman"/>
      </rPr>
      <t xml:space="preserve">Assistente amministrativo
</t>
    </r>
    <r>
      <rPr>
        <sz val="12"/>
        <rFont val="Times New Roman"/>
      </rPr>
      <t>giuridico economico</t>
    </r>
  </si>
  <si>
    <r>
      <rPr>
        <sz val="12"/>
        <rFont val="Times New Roman"/>
      </rPr>
      <t>Assistente informatico</t>
    </r>
  </si>
  <si>
    <r>
      <rPr>
        <sz val="12"/>
        <rFont val="Times New Roman"/>
      </rPr>
      <t>Assistente tecnico geometra</t>
    </r>
  </si>
  <si>
    <r>
      <rPr>
        <sz val="12"/>
        <rFont val="Times New Roman"/>
      </rPr>
      <t>TOTALE</t>
    </r>
  </si>
  <si>
    <r>
      <rPr>
        <sz val="12"/>
        <rFont val="Times New Roman"/>
      </rPr>
      <t>Area operatori</t>
    </r>
  </si>
  <si>
    <r>
      <rPr>
        <sz val="12"/>
        <rFont val="Times New Roman"/>
      </rPr>
      <t>Operatori</t>
    </r>
  </si>
  <si>
    <r>
      <rPr>
        <sz val="12"/>
        <rFont val="Times New Roman"/>
      </rPr>
      <t>TOTALE</t>
    </r>
  </si>
  <si>
    <r>
      <rPr>
        <sz val="12"/>
        <rFont val="Times New Roman"/>
      </rPr>
      <t>TOTALE COMPLESSIVO</t>
    </r>
  </si>
  <si>
    <r>
      <rPr>
        <b/>
        <sz val="12"/>
        <rFont val="Times New Roman"/>
      </rPr>
      <t>Tabella B</t>
    </r>
  </si>
  <si>
    <r>
      <rPr>
        <b/>
        <sz val="12"/>
        <rFont val="Times New Roman"/>
      </rPr>
      <t>DOTAZIONE ORGANICA DEL CONSIGLIO DI STATO E DEI TRIBUNALI AMMINISTRATIVI REGIONALI</t>
    </r>
  </si>
  <si>
    <r>
      <rPr>
        <b/>
        <sz val="10"/>
        <rFont val="Arial"/>
      </rPr>
      <t>SEDI</t>
    </r>
  </si>
  <si>
    <r>
      <rPr>
        <sz val="10"/>
        <rFont val="Arial"/>
      </rPr>
      <t>Qualifiche dirigenziali</t>
    </r>
  </si>
  <si>
    <r>
      <rPr>
        <sz val="10"/>
        <rFont val="Arial"/>
      </rPr>
      <t>Profili professionali del personale amministrativo e tecnico</t>
    </r>
  </si>
  <si>
    <r>
      <rPr>
        <sz val="8"/>
        <rFont val="Arial"/>
      </rPr>
      <t xml:space="preserve">Totali
</t>
    </r>
    <r>
      <rPr>
        <sz val="8"/>
        <rFont val="Arial"/>
      </rPr>
      <t xml:space="preserve">qualifiche
</t>
    </r>
    <r>
      <rPr>
        <sz val="8"/>
        <rFont val="Arial"/>
      </rPr>
      <t xml:space="preserve">dirigenziali e
</t>
    </r>
    <r>
      <rPr>
        <sz val="8"/>
        <rFont val="Arial"/>
      </rPr>
      <t xml:space="preserve">profili
</t>
    </r>
    <r>
      <rPr>
        <sz val="8"/>
        <rFont val="Arial"/>
      </rPr>
      <t>professionali</t>
    </r>
  </si>
  <si>
    <r>
      <rPr>
        <sz val="8"/>
        <rFont val="Arial"/>
      </rPr>
      <t xml:space="preserve">Dirigente </t>
    </r>
    <r>
      <rPr>
        <sz val="8"/>
        <rFont val="Arial"/>
      </rPr>
      <t>generale</t>
    </r>
  </si>
  <si>
    <r>
      <rPr>
        <sz val="8"/>
        <rFont val="Arial"/>
      </rPr>
      <t>Dirigenti di II fascia</t>
    </r>
  </si>
  <si>
    <r>
      <rPr>
        <sz val="8"/>
        <rFont val="Arial"/>
      </rPr>
      <t>Totali</t>
    </r>
  </si>
  <si>
    <r>
      <rPr>
        <sz val="8"/>
        <rFont val="Arial"/>
      </rPr>
      <t>AREA FUNZIONARI</t>
    </r>
  </si>
  <si>
    <r>
      <rPr>
        <sz val="8"/>
        <rFont val="Arial"/>
      </rPr>
      <t>AREA ASSISTENTI</t>
    </r>
  </si>
  <si>
    <r>
      <rPr>
        <sz val="8"/>
        <rFont val="Arial"/>
      </rPr>
      <t xml:space="preserve">AREA </t>
    </r>
    <r>
      <rPr>
        <sz val="8"/>
        <rFont val="Arial"/>
      </rPr>
      <t>OPERATORI</t>
    </r>
  </si>
  <si>
    <r>
      <rPr>
        <sz val="8"/>
        <rFont val="Arial"/>
      </rPr>
      <t>Totali</t>
    </r>
  </si>
  <si>
    <r>
      <rPr>
        <sz val="8"/>
        <rFont val="Arial"/>
      </rPr>
      <t xml:space="preserve">Dirigente
</t>
    </r>
    <r>
      <rPr>
        <sz val="8"/>
        <rFont val="Arial"/>
      </rPr>
      <t xml:space="preserve">ammini-
</t>
    </r>
    <r>
      <rPr>
        <sz val="8"/>
        <rFont val="Arial"/>
      </rPr>
      <t>strativo</t>
    </r>
  </si>
  <si>
    <r>
      <rPr>
        <sz val="8"/>
        <rFont val="Arial"/>
      </rPr>
      <t xml:space="preserve">Dirigente </t>
    </r>
    <r>
      <rPr>
        <sz val="8"/>
        <rFont val="Arial"/>
      </rPr>
      <t>tecnico</t>
    </r>
  </si>
  <si>
    <r>
      <rPr>
        <sz val="8"/>
        <rFont val="Arial"/>
      </rPr>
      <t xml:space="preserve">Funzionario
</t>
    </r>
    <r>
      <rPr>
        <sz val="8"/>
        <rFont val="Arial"/>
      </rPr>
      <t xml:space="preserve">informatico /
</t>
    </r>
    <r>
      <rPr>
        <sz val="8"/>
        <rFont val="Arial"/>
      </rPr>
      <t>statistico</t>
    </r>
  </si>
  <si>
    <r>
      <rPr>
        <sz val="8"/>
        <rFont val="Arial"/>
      </rPr>
      <t xml:space="preserve">Funzionario </t>
    </r>
    <r>
      <rPr>
        <sz val="8"/>
        <rFont val="Arial"/>
      </rPr>
      <t xml:space="preserve">linguistico </t>
    </r>
    <r>
      <rPr>
        <sz val="8"/>
        <rFont val="Arial"/>
      </rPr>
      <t xml:space="preserve">traduttore / </t>
    </r>
    <r>
      <rPr>
        <sz val="8"/>
        <rFont val="Arial"/>
      </rPr>
      <t>interprete</t>
    </r>
  </si>
  <si>
    <r>
      <rPr>
        <sz val="8"/>
        <rFont val="Arial"/>
      </rPr>
      <t xml:space="preserve">Funzionario </t>
    </r>
    <r>
      <rPr>
        <sz val="8"/>
        <rFont val="Arial"/>
      </rPr>
      <t>bibliotecario</t>
    </r>
  </si>
  <si>
    <r>
      <rPr>
        <sz val="8"/>
        <rFont val="Arial"/>
      </rPr>
      <t xml:space="preserve">Funzionario
</t>
    </r>
    <r>
      <rPr>
        <sz val="8"/>
        <rFont val="Arial"/>
      </rPr>
      <t xml:space="preserve">tecnico
</t>
    </r>
    <r>
      <rPr>
        <sz val="8"/>
        <rFont val="Arial"/>
      </rPr>
      <t xml:space="preserve">ingegnere /
</t>
    </r>
    <r>
      <rPr>
        <sz val="8"/>
        <rFont val="Arial"/>
      </rPr>
      <t>architetto</t>
    </r>
  </si>
  <si>
    <r>
      <rPr>
        <sz val="8"/>
        <rFont val="Arial"/>
      </rPr>
      <t xml:space="preserve">Assistente
</t>
    </r>
    <r>
      <rPr>
        <sz val="8"/>
        <rFont val="Arial"/>
      </rPr>
      <t xml:space="preserve">amministrativo
</t>
    </r>
    <r>
      <rPr>
        <sz val="8"/>
        <rFont val="Arial"/>
      </rPr>
      <t xml:space="preserve">giuridico
</t>
    </r>
    <r>
      <rPr>
        <sz val="8"/>
        <rFont val="Arial"/>
      </rPr>
      <t>economico</t>
    </r>
  </si>
  <si>
    <r>
      <rPr>
        <sz val="8"/>
        <rFont val="Arial"/>
      </rPr>
      <t xml:space="preserve">Assistente </t>
    </r>
    <r>
      <rPr>
        <sz val="8"/>
        <rFont val="Arial"/>
      </rPr>
      <t>informatico</t>
    </r>
  </si>
  <si>
    <r>
      <rPr>
        <sz val="8"/>
        <rFont val="Arial"/>
      </rPr>
      <t xml:space="preserve">Assistente
</t>
    </r>
    <r>
      <rPr>
        <sz val="8"/>
        <rFont val="Arial"/>
      </rPr>
      <t xml:space="preserve">tecnico
</t>
    </r>
    <r>
      <rPr>
        <sz val="8.5"/>
        <rFont val="Arial"/>
      </rPr>
      <t>geometra</t>
    </r>
  </si>
  <si>
    <r>
      <rPr>
        <sz val="8.5"/>
        <rFont val="Arial"/>
      </rPr>
      <t>Operatore</t>
    </r>
  </si>
  <si>
    <r>
      <rPr>
        <sz val="9"/>
        <rFont val="Arial"/>
      </rPr>
      <t>Consiglio di Stato</t>
    </r>
  </si>
  <si>
    <r>
      <rPr>
        <sz val="9"/>
        <rFont val="Arial"/>
      </rPr>
      <t>Tar Abruzzo - L'Aquila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</si>
  <si>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</si>
  <si>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</si>
  <si>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4</t>
    </r>
  </si>
  <si>
    <r>
      <rPr>
        <b/>
        <sz val="10"/>
        <rFont val="Arial"/>
      </rPr>
      <t>8</t>
    </r>
  </si>
  <si>
    <r>
      <rPr>
        <b/>
        <sz val="10"/>
        <rFont val="Arial"/>
      </rPr>
      <t>1</t>
    </r>
  </si>
  <si>
    <r>
      <rPr>
        <sz val="9"/>
        <rFont val="Arial"/>
      </rPr>
      <t>Tar Abruzzo - Pescara</t>
    </r>
  </si>
  <si>
    <r>
      <rPr>
        <b/>
        <sz val="10"/>
        <rFont val="Arial"/>
      </rPr>
      <t>3</t>
    </r>
  </si>
  <si>
    <r>
      <rPr>
        <b/>
        <sz val="10"/>
        <rFont val="Arial"/>
      </rPr>
      <t>7</t>
    </r>
  </si>
  <si>
    <r>
      <rPr>
        <b/>
        <sz val="10"/>
        <rFont val="Arial"/>
      </rPr>
      <t>1</t>
    </r>
  </si>
  <si>
    <r>
      <rPr>
        <sz val="9"/>
        <rFont val="Arial"/>
      </rPr>
      <t>Tar Basilicata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</si>
  <si>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</si>
  <si>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</si>
  <si>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3</t>
    </r>
  </si>
  <si>
    <r>
      <rPr>
        <b/>
        <sz val="10"/>
        <rFont val="Arial"/>
      </rPr>
      <t>5</t>
    </r>
  </si>
  <si>
    <r>
      <rPr>
        <b/>
        <sz val="10"/>
        <rFont val="Arial"/>
      </rPr>
      <t>1</t>
    </r>
  </si>
  <si>
    <r>
      <rPr>
        <sz val="9"/>
        <rFont val="Arial"/>
      </rPr>
      <t>Tar Calabria - Catanzaro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</si>
  <si>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</si>
  <si>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</si>
  <si>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13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</si>
  <si>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</si>
  <si>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</si>
  <si>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sz val="9"/>
        <rFont val="Arial"/>
      </rPr>
      <t>Tar Calabria - Reggio Calabria</t>
    </r>
  </si>
  <si>
    <r>
      <rPr>
        <b/>
        <sz val="10"/>
        <rFont val="Arial"/>
      </rPr>
      <t>4</t>
    </r>
  </si>
  <si>
    <r>
      <rPr>
        <b/>
        <sz val="10"/>
        <rFont val="Arial"/>
      </rPr>
      <t>10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</si>
  <si>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</si>
  <si>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</si>
  <si>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sz val="9"/>
        <rFont val="Arial"/>
      </rPr>
      <t>Tar Campania - Napoli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</si>
  <si>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</si>
  <si>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</si>
  <si>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</si>
  <si>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40</t>
    </r>
  </si>
  <si>
    <r>
      <rPr>
        <b/>
        <sz val="10"/>
        <rFont val="Arial"/>
      </rPr>
      <t>3</t>
    </r>
  </si>
  <si>
    <r>
      <rPr>
        <sz val="9"/>
        <rFont val="Arial"/>
      </rPr>
      <t>Tar Campania - Salerno</t>
    </r>
  </si>
  <si>
    <r>
      <rPr>
        <b/>
        <sz val="10"/>
        <rFont val="Arial"/>
      </rPr>
      <t>12</t>
    </r>
  </si>
  <si>
    <r>
      <rPr>
        <b/>
        <sz val="10"/>
        <rFont val="Arial"/>
      </rPr>
      <t>1</t>
    </r>
  </si>
  <si>
    <r>
      <rPr>
        <sz val="9"/>
        <rFont val="Arial"/>
      </rPr>
      <t>Tar Emilia Romagna - Bologna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</si>
  <si>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</si>
  <si>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</si>
  <si>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6</t>
    </r>
  </si>
  <si>
    <r>
      <rPr>
        <b/>
        <sz val="10"/>
        <rFont val="Arial"/>
      </rPr>
      <t>13</t>
    </r>
  </si>
  <si>
    <r>
      <rPr>
        <b/>
        <sz val="10"/>
        <rFont val="Arial"/>
      </rPr>
      <t>1</t>
    </r>
  </si>
  <si>
    <r>
      <rPr>
        <sz val="9"/>
        <rFont val="Arial"/>
      </rPr>
      <t>Tar Emilia Romagna - Parma</t>
    </r>
  </si>
  <si>
    <r>
      <rPr>
        <b/>
        <sz val="10"/>
        <rFont val="Arial"/>
      </rPr>
      <t>3</t>
    </r>
  </si>
  <si>
    <r>
      <rPr>
        <b/>
        <sz val="10"/>
        <rFont val="Arial"/>
      </rPr>
      <t>4</t>
    </r>
  </si>
  <si>
    <r>
      <rPr>
        <b/>
        <sz val="10"/>
        <rFont val="Arial"/>
      </rPr>
      <t>1</t>
    </r>
  </si>
  <si>
    <r>
      <rPr>
        <b/>
        <sz val="10"/>
        <rFont val="Arial"/>
      </rPr>
      <t>0</t>
    </r>
  </si>
  <si>
    <r>
      <rPr>
        <sz val="9"/>
        <rFont val="Arial"/>
      </rPr>
      <t>Tar Friuli Venezia Giulia</t>
    </r>
  </si>
  <si>
    <r>
      <rPr>
        <sz val="9"/>
        <rFont val="Arial"/>
      </rPr>
      <t>Tar Lazio - Roma</t>
    </r>
  </si>
  <si>
    <r>
      <rPr>
        <sz val="9"/>
        <rFont val="Arial"/>
      </rPr>
      <t>Tar Lazio - Latina</t>
    </r>
  </si>
  <si>
    <r>
      <rPr>
        <b/>
        <sz val="10"/>
        <rFont val="Arial"/>
      </rPr>
      <t>4</t>
    </r>
  </si>
  <si>
    <r>
      <rPr>
        <b/>
        <sz val="10"/>
        <rFont val="Arial"/>
      </rPr>
      <t>8</t>
    </r>
  </si>
  <si>
    <r>
      <rPr>
        <b/>
        <sz val="10"/>
        <rFont val="Arial"/>
      </rPr>
      <t>1</t>
    </r>
  </si>
  <si>
    <r>
      <rPr>
        <sz val="9"/>
        <rFont val="Arial"/>
      </rPr>
      <t>Tar Liguria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</si>
  <si>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</si>
  <si>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</si>
  <si>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5</t>
    </r>
  </si>
  <si>
    <r>
      <rPr>
        <b/>
        <sz val="10"/>
        <rFont val="Arial"/>
      </rPr>
      <t>9</t>
    </r>
  </si>
  <si>
    <r>
      <rPr>
        <b/>
        <sz val="10"/>
        <rFont val="Arial"/>
      </rPr>
      <t>1</t>
    </r>
  </si>
  <si>
    <r>
      <rPr>
        <sz val="9"/>
        <rFont val="Arial"/>
      </rPr>
      <t>Tar Lombardia - Milano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</si>
  <si>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</si>
  <si>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</si>
  <si>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</si>
  <si>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b/>
        <sz val="10"/>
        <rFont val="Arial"/>
      </rPr>
      <t>24</t>
    </r>
  </si>
  <si>
    <r>
      <rPr>
        <b/>
        <sz val="10"/>
        <rFont val="Arial"/>
      </rPr>
      <t>2</t>
    </r>
  </si>
  <si>
    <r>
      <rPr>
        <sz val="9"/>
        <rFont val="Arial"/>
      </rPr>
      <t>Tar Lombardia - Brescia</t>
    </r>
  </si>
  <si>
    <r>
      <rPr>
        <b/>
        <sz val="10"/>
        <rFont val="Arial"/>
      </rPr>
      <t>6</t>
    </r>
  </si>
  <si>
    <r>
      <rPr>
        <b/>
        <sz val="10"/>
        <rFont val="Arial"/>
      </rPr>
      <t>6</t>
    </r>
  </si>
  <si>
    <r>
      <rPr>
        <b/>
        <sz val="10"/>
        <rFont val="Arial"/>
      </rPr>
      <t>1</t>
    </r>
  </si>
  <si>
    <r>
      <rPr>
        <b/>
        <sz val="10"/>
        <rFont val="Arial"/>
      </rPr>
      <t>1</t>
    </r>
  </si>
  <si>
    <r>
      <rPr>
        <sz val="9"/>
        <rFont val="Arial"/>
      </rPr>
      <t>Tar Marche</t>
    </r>
  </si>
  <si>
    <r>
      <rPr>
        <sz val="9"/>
        <rFont val="Arial"/>
      </rPr>
      <t>Tar Molise</t>
    </r>
  </si>
  <si>
    <r>
      <rPr>
        <sz val="9"/>
        <rFont val="Arial"/>
      </rPr>
      <t>Tar Piemonte</t>
    </r>
  </si>
  <si>
    <r>
      <rPr>
        <sz val="9"/>
        <rFont val="Arial"/>
      </rPr>
      <t>Tar Puglia - Bari</t>
    </r>
  </si>
  <si>
    <r>
      <rPr>
        <sz val="9"/>
        <rFont val="Arial"/>
      </rPr>
      <t>Tar Puglia - Lecce</t>
    </r>
  </si>
  <si>
    <r>
      <rPr>
        <sz val="9"/>
        <rFont val="Arial"/>
      </rPr>
      <t>Tar Sardegna</t>
    </r>
  </si>
  <si>
    <r>
      <rPr>
        <sz val="9"/>
        <rFont val="Arial"/>
      </rPr>
      <t>Tar Toscana</t>
    </r>
  </si>
  <si>
    <r>
      <rPr>
        <sz val="9"/>
        <rFont val="Arial"/>
      </rPr>
      <t>Tar Umbria</t>
    </r>
  </si>
  <si>
    <r>
      <rPr>
        <sz val="9"/>
        <rFont val="Arial"/>
      </rPr>
      <t>Tar Valle d'Aosta</t>
    </r>
  </si>
  <si>
    <r>
      <rPr>
        <sz val="9"/>
        <rFont val="Arial"/>
      </rPr>
      <t>Tar Veneto</t>
    </r>
  </si>
  <si>
    <r>
      <rPr>
        <sz val="9"/>
        <rFont val="Arial"/>
      </rPr>
      <t>Totali</t>
    </r>
  </si>
  <si>
    <t>Funzionario
amministrativo
giuridico
economico</t>
  </si>
  <si>
    <t xml:space="preserve">   Tar Sicilia - Catania</t>
  </si>
  <si>
    <t>Tar Sicilia - Palermo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</si>
</sst>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name val="Times New Roman"/>
    </font>
    <font>
      <sz val="12"/>
      <name val="Times New Roman"/>
    </font>
    <font>
      <b/>
      <sz val="10"/>
      <name val="Arial"/>
    </font>
    <font>
      <sz val="10"/>
      <name val="Arial"/>
    </font>
    <font>
      <sz val="8"/>
      <name val="Arial"/>
    </font>
    <font>
      <sz val="8.5"/>
      <name val="Arial"/>
    </font>
    <font>
      <sz val="9"/>
      <name val="Arial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center" wrapText="1" indent="15"/>
    </xf>
    <xf numFmtId="0" fontId="2" fillId="0" borderId="1" xfId="0" applyFont="1" applyBorder="1" applyAlignment="1">
      <alignment horizontal="left" vertical="center" wrapText="1" indent="2"/>
    </xf>
    <xf numFmtId="0" fontId="0" fillId="0" borderId="2" xfId="0" applyBorder="1" applyAlignment="1">
      <alignment horizontal="left" vertical="top" wrapText="1"/>
    </xf>
    <xf numFmtId="1" fontId="2" fillId="0" borderId="3" xfId="0" applyNumberFormat="1" applyFont="1" applyBorder="1" applyAlignment="1">
      <alignment horizontal="right" vertical="center" wrapText="1" indent="2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 wrapText="1" indent="15"/>
    </xf>
    <xf numFmtId="0" fontId="2" fillId="0" borderId="1" xfId="0" applyFont="1" applyBorder="1" applyAlignment="1">
      <alignment horizontal="left" vertical="center" wrapText="1" indent="15"/>
    </xf>
    <xf numFmtId="0" fontId="2" fillId="0" borderId="1" xfId="0" applyFont="1" applyBorder="1" applyAlignment="1">
      <alignment horizontal="left" vertical="top" wrapText="1" indent="2"/>
    </xf>
    <xf numFmtId="1" fontId="2" fillId="0" borderId="3" xfId="0" applyNumberFormat="1" applyFont="1" applyBorder="1" applyAlignment="1">
      <alignment horizontal="right" vertical="top" wrapText="1" indent="2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" fontId="3" fillId="0" borderId="4" xfId="0" applyNumberFormat="1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wrapText="1"/>
    </xf>
    <xf numFmtId="1" fontId="0" fillId="0" borderId="0" xfId="0" applyNumberFormat="1"/>
    <xf numFmtId="0" fontId="7" fillId="0" borderId="3" xfId="0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 indent="1"/>
    </xf>
    <xf numFmtId="0" fontId="16" fillId="0" borderId="3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top" wrapText="1"/>
    </xf>
    <xf numFmtId="1" fontId="3" fillId="0" borderId="4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 indent="9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opLeftCell="A16" workbookViewId="0">
      <selection activeCell="E27" sqref="E27"/>
    </sheetView>
  </sheetViews>
  <sheetFormatPr defaultRowHeight="15" x14ac:dyDescent="0.25"/>
  <cols>
    <col min="1" max="1" width="55.85546875" customWidth="1"/>
    <col min="2" max="2" width="28.7109375" customWidth="1"/>
    <col min="3" max="3" width="8.85546875" customWidth="1"/>
  </cols>
  <sheetData>
    <row r="1" spans="1:3" ht="15.75" x14ac:dyDescent="0.25">
      <c r="A1" s="1" t="s">
        <v>0</v>
      </c>
    </row>
    <row r="2" spans="1:3" ht="15.75" x14ac:dyDescent="0.25">
      <c r="A2" s="1" t="s">
        <v>1</v>
      </c>
    </row>
    <row r="3" spans="1:3" ht="15.75" x14ac:dyDescent="0.25">
      <c r="A3" s="2" t="s">
        <v>2</v>
      </c>
    </row>
    <row r="4" spans="1:3" ht="15.75" x14ac:dyDescent="0.25">
      <c r="A4" s="1" t="s">
        <v>3</v>
      </c>
    </row>
    <row r="5" spans="1:3" ht="15.75" x14ac:dyDescent="0.25">
      <c r="A5" s="1" t="s">
        <v>4</v>
      </c>
    </row>
    <row r="9" spans="1:3" ht="25.7" customHeight="1" x14ac:dyDescent="0.25">
      <c r="A9" s="3" t="s">
        <v>5</v>
      </c>
      <c r="B9" s="39"/>
      <c r="C9" s="39"/>
    </row>
    <row r="10" spans="1:3" ht="25.35" customHeight="1" x14ac:dyDescent="0.25">
      <c r="A10" s="4" t="s">
        <v>6</v>
      </c>
      <c r="B10" s="5"/>
      <c r="C10" s="6">
        <v>2</v>
      </c>
    </row>
    <row r="11" spans="1:3" ht="25.35" customHeight="1" x14ac:dyDescent="0.25">
      <c r="A11" s="4" t="s">
        <v>7</v>
      </c>
      <c r="B11" s="5"/>
      <c r="C11" s="6">
        <v>42</v>
      </c>
    </row>
    <row r="12" spans="1:3" ht="25.35" customHeight="1" x14ac:dyDescent="0.25">
      <c r="A12" s="4" t="s">
        <v>8</v>
      </c>
      <c r="B12" s="5"/>
      <c r="C12" s="6">
        <v>3</v>
      </c>
    </row>
    <row r="13" spans="1:3" ht="25.15" customHeight="1" x14ac:dyDescent="0.25">
      <c r="A13" s="7"/>
      <c r="B13" s="8" t="s">
        <v>9</v>
      </c>
      <c r="C13" s="6">
        <v>47</v>
      </c>
    </row>
    <row r="14" spans="1:3" ht="25.35" customHeight="1" x14ac:dyDescent="0.25">
      <c r="A14" s="9" t="s">
        <v>10</v>
      </c>
      <c r="B14" s="39"/>
      <c r="C14" s="39"/>
    </row>
    <row r="15" spans="1:3" ht="41.1" customHeight="1" x14ac:dyDescent="0.25">
      <c r="A15" s="10" t="s">
        <v>11</v>
      </c>
      <c r="B15" s="5"/>
      <c r="C15" s="11">
        <v>326</v>
      </c>
    </row>
    <row r="16" spans="1:3" ht="25.15" customHeight="1" x14ac:dyDescent="0.25">
      <c r="A16" s="4" t="s">
        <v>12</v>
      </c>
      <c r="B16" s="5"/>
      <c r="C16" s="6">
        <v>35</v>
      </c>
    </row>
    <row r="17" spans="1:3" ht="25.35" customHeight="1" x14ac:dyDescent="0.25">
      <c r="A17" s="4" t="s">
        <v>13</v>
      </c>
      <c r="B17" s="5"/>
      <c r="C17" s="6">
        <v>4</v>
      </c>
    </row>
    <row r="18" spans="1:3" ht="25.35" customHeight="1" x14ac:dyDescent="0.25">
      <c r="A18" s="4" t="s">
        <v>14</v>
      </c>
      <c r="B18" s="5"/>
      <c r="C18" s="6">
        <v>1</v>
      </c>
    </row>
    <row r="19" spans="1:3" ht="25.35" customHeight="1" x14ac:dyDescent="0.25">
      <c r="A19" s="4" t="s">
        <v>15</v>
      </c>
      <c r="B19" s="5"/>
      <c r="C19" s="6">
        <v>1</v>
      </c>
    </row>
    <row r="20" spans="1:3" ht="25.35" customHeight="1" x14ac:dyDescent="0.25">
      <c r="A20" s="7"/>
      <c r="B20" s="8" t="s">
        <v>16</v>
      </c>
      <c r="C20" s="6">
        <f>SUM(C15:C19)</f>
        <v>367</v>
      </c>
    </row>
    <row r="21" spans="1:3" ht="25.35" customHeight="1" x14ac:dyDescent="0.25">
      <c r="A21" s="9" t="s">
        <v>17</v>
      </c>
      <c r="B21" s="39"/>
      <c r="C21" s="39"/>
    </row>
    <row r="22" spans="1:3" ht="52.9" customHeight="1" x14ac:dyDescent="0.25">
      <c r="A22" s="10" t="s">
        <v>18</v>
      </c>
      <c r="B22" s="5"/>
      <c r="C22" s="11">
        <v>574</v>
      </c>
    </row>
    <row r="23" spans="1:3" ht="25.15" customHeight="1" x14ac:dyDescent="0.25">
      <c r="A23" s="4" t="s">
        <v>19</v>
      </c>
      <c r="B23" s="5"/>
      <c r="C23" s="6">
        <v>68</v>
      </c>
    </row>
    <row r="24" spans="1:3" ht="25.35" customHeight="1" x14ac:dyDescent="0.25">
      <c r="A24" s="4" t="s">
        <v>20</v>
      </c>
      <c r="B24" s="5"/>
      <c r="C24" s="6">
        <v>4</v>
      </c>
    </row>
    <row r="25" spans="1:3" ht="25.35" customHeight="1" x14ac:dyDescent="0.25">
      <c r="A25" s="7"/>
      <c r="B25" s="8" t="s">
        <v>21</v>
      </c>
      <c r="C25" s="6">
        <f>C22+C23+C24</f>
        <v>646</v>
      </c>
    </row>
    <row r="26" spans="1:3" ht="25.35" customHeight="1" x14ac:dyDescent="0.25">
      <c r="A26" s="9" t="s">
        <v>22</v>
      </c>
      <c r="B26" s="39"/>
      <c r="C26" s="39"/>
    </row>
    <row r="27" spans="1:3" ht="25.35" customHeight="1" x14ac:dyDescent="0.25">
      <c r="A27" s="4" t="s">
        <v>23</v>
      </c>
      <c r="B27" s="5"/>
      <c r="C27" s="6">
        <v>25</v>
      </c>
    </row>
    <row r="28" spans="1:3" ht="25.15" customHeight="1" x14ac:dyDescent="0.25">
      <c r="A28" s="7"/>
      <c r="B28" s="8" t="s">
        <v>24</v>
      </c>
      <c r="C28" s="6">
        <v>25</v>
      </c>
    </row>
    <row r="29" spans="1:3" ht="25.9" customHeight="1" x14ac:dyDescent="0.25">
      <c r="A29" s="9" t="s">
        <v>25</v>
      </c>
      <c r="B29" s="5"/>
      <c r="C29" s="6">
        <f>C13+C20+C25+C28</f>
        <v>1085</v>
      </c>
    </row>
  </sheetData>
  <mergeCells count="4">
    <mergeCell ref="B9:C9"/>
    <mergeCell ref="B14:C14"/>
    <mergeCell ref="B21:C21"/>
    <mergeCell ref="B26:C26"/>
  </mergeCells>
  <pageMargins left="0.870139" right="0.39652799999999999" top="0.79166700000000001" bottom="1.613194" header="0.25" footer="0.2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6" workbookViewId="0">
      <selection activeCell="K12" sqref="K12"/>
    </sheetView>
  </sheetViews>
  <sheetFormatPr defaultRowHeight="15" x14ac:dyDescent="0.25"/>
  <cols>
    <col min="1" max="1" width="26.28515625" customWidth="1"/>
    <col min="2" max="2" width="10.140625" bestFit="1" customWidth="1"/>
    <col min="3" max="3" width="8.140625" customWidth="1"/>
    <col min="4" max="4" width="8.28515625" bestFit="1" customWidth="1"/>
    <col min="5" max="5" width="5.7109375" customWidth="1"/>
    <col min="6" max="6" width="11" customWidth="1"/>
    <col min="7" max="8" width="10.140625" customWidth="1"/>
    <col min="9" max="9" width="10" customWidth="1"/>
    <col min="10" max="10" width="10.140625" customWidth="1"/>
    <col min="11" max="11" width="11.42578125" customWidth="1"/>
    <col min="12" max="13" width="8.7109375" customWidth="1"/>
    <col min="14" max="14" width="10.140625" customWidth="1"/>
    <col min="15" max="15" width="7.42578125" customWidth="1"/>
    <col min="16" max="16" width="10.140625" customWidth="1"/>
  </cols>
  <sheetData>
    <row r="1" spans="1:16" ht="15.75" x14ac:dyDescent="0.25">
      <c r="A1" s="1" t="s">
        <v>26</v>
      </c>
    </row>
    <row r="3" spans="1:16" ht="15.75" x14ac:dyDescent="0.25">
      <c r="A3" s="1" t="s">
        <v>27</v>
      </c>
    </row>
    <row r="6" spans="1:16" ht="22.15" customHeight="1" x14ac:dyDescent="0.25">
      <c r="A6" s="40" t="s">
        <v>28</v>
      </c>
      <c r="B6" s="41" t="s">
        <v>29</v>
      </c>
      <c r="C6" s="41"/>
      <c r="D6" s="41"/>
      <c r="E6" s="41"/>
      <c r="F6" s="41" t="s">
        <v>30</v>
      </c>
      <c r="G6" s="41"/>
      <c r="H6" s="41"/>
      <c r="I6" s="41"/>
      <c r="J6" s="41"/>
      <c r="K6" s="41"/>
      <c r="L6" s="41"/>
      <c r="M6" s="41"/>
      <c r="N6" s="41"/>
      <c r="O6" s="41"/>
      <c r="P6" s="42" t="s">
        <v>31</v>
      </c>
    </row>
    <row r="7" spans="1:16" ht="28.5" customHeight="1" x14ac:dyDescent="0.25">
      <c r="A7" s="40"/>
      <c r="B7" s="43" t="s">
        <v>32</v>
      </c>
      <c r="C7" s="44" t="s">
        <v>33</v>
      </c>
      <c r="D7" s="44"/>
      <c r="E7" s="44" t="s">
        <v>34</v>
      </c>
      <c r="F7" s="42" t="s">
        <v>35</v>
      </c>
      <c r="G7" s="42"/>
      <c r="H7" s="42"/>
      <c r="I7" s="42"/>
      <c r="J7" s="42"/>
      <c r="K7" s="42" t="s">
        <v>36</v>
      </c>
      <c r="L7" s="42"/>
      <c r="M7" s="42"/>
      <c r="N7" s="13" t="s">
        <v>37</v>
      </c>
      <c r="O7" s="45" t="s">
        <v>38</v>
      </c>
      <c r="P7" s="42"/>
    </row>
    <row r="8" spans="1:16" ht="65.650000000000006" customHeight="1" x14ac:dyDescent="0.25">
      <c r="A8" s="40"/>
      <c r="B8" s="43"/>
      <c r="C8" s="13" t="s">
        <v>39</v>
      </c>
      <c r="D8" s="14" t="s">
        <v>40</v>
      </c>
      <c r="E8" s="44"/>
      <c r="F8" s="20" t="s">
        <v>131</v>
      </c>
      <c r="G8" s="13" t="s">
        <v>41</v>
      </c>
      <c r="H8" s="14" t="s">
        <v>42</v>
      </c>
      <c r="I8" s="13" t="s">
        <v>43</v>
      </c>
      <c r="J8" s="13" t="s">
        <v>44</v>
      </c>
      <c r="K8" s="15" t="s">
        <v>45</v>
      </c>
      <c r="L8" s="12" t="s">
        <v>46</v>
      </c>
      <c r="M8" s="13" t="s">
        <v>47</v>
      </c>
      <c r="N8" s="16" t="s">
        <v>48</v>
      </c>
      <c r="O8" s="45"/>
      <c r="P8" s="42"/>
    </row>
    <row r="9" spans="1:16" ht="12.95" customHeight="1" x14ac:dyDescent="0.25">
      <c r="A9" s="28" t="s">
        <v>49</v>
      </c>
      <c r="B9" s="29">
        <v>2</v>
      </c>
      <c r="C9" s="29">
        <v>17</v>
      </c>
      <c r="D9" s="29">
        <v>3</v>
      </c>
      <c r="E9" s="29">
        <v>22</v>
      </c>
      <c r="F9" s="29">
        <v>90</v>
      </c>
      <c r="G9" s="18">
        <v>29</v>
      </c>
      <c r="H9" s="18">
        <v>1</v>
      </c>
      <c r="I9" s="18">
        <v>1</v>
      </c>
      <c r="J9" s="18">
        <v>4</v>
      </c>
      <c r="K9" s="18">
        <v>183</v>
      </c>
      <c r="L9" s="18">
        <v>31</v>
      </c>
      <c r="M9" s="18">
        <v>4</v>
      </c>
      <c r="N9" s="29">
        <v>4</v>
      </c>
      <c r="O9" s="18">
        <f>F9+G9+H9+I9+J9+K9+L9+M9+N9</f>
        <v>347</v>
      </c>
      <c r="P9" s="18">
        <f>O9+E9</f>
        <v>369</v>
      </c>
    </row>
    <row r="10" spans="1:16" x14ac:dyDescent="0.25">
      <c r="A10" s="30" t="s">
        <v>50</v>
      </c>
      <c r="B10" s="31"/>
      <c r="C10" s="25" t="s">
        <v>51</v>
      </c>
      <c r="D10" s="31"/>
      <c r="E10" s="25" t="s">
        <v>52</v>
      </c>
      <c r="F10" s="25" t="s">
        <v>53</v>
      </c>
      <c r="G10" s="21"/>
      <c r="H10" s="21"/>
      <c r="I10" s="21"/>
      <c r="J10" s="21"/>
      <c r="K10" s="17" t="s">
        <v>54</v>
      </c>
      <c r="L10" s="17" t="s">
        <v>55</v>
      </c>
      <c r="M10" s="21"/>
      <c r="N10" s="25">
        <v>0</v>
      </c>
      <c r="O10" s="18">
        <f>F10+G10+H10+I10+J10+K10+L10+M10+N10</f>
        <v>13</v>
      </c>
      <c r="P10" s="18">
        <f t="shared" ref="P10:P36" si="0">O10+E10</f>
        <v>14</v>
      </c>
    </row>
    <row r="11" spans="1:16" x14ac:dyDescent="0.25">
      <c r="A11" s="30" t="s">
        <v>56</v>
      </c>
      <c r="B11" s="31"/>
      <c r="C11" s="31"/>
      <c r="D11" s="31"/>
      <c r="E11" s="31"/>
      <c r="F11" s="25" t="s">
        <v>57</v>
      </c>
      <c r="G11" s="21"/>
      <c r="H11" s="21"/>
      <c r="I11" s="21"/>
      <c r="J11" s="21"/>
      <c r="K11" s="17" t="s">
        <v>58</v>
      </c>
      <c r="L11" s="17" t="s">
        <v>59</v>
      </c>
      <c r="M11" s="21"/>
      <c r="N11" s="25">
        <v>0</v>
      </c>
      <c r="O11" s="18">
        <f t="shared" ref="O11:O36" si="1">F11+G11+H11+I11+J11+K11+L11+M11+N11</f>
        <v>11</v>
      </c>
      <c r="P11" s="18">
        <f t="shared" si="0"/>
        <v>11</v>
      </c>
    </row>
    <row r="12" spans="1:16" x14ac:dyDescent="0.25">
      <c r="A12" s="30" t="s">
        <v>60</v>
      </c>
      <c r="B12" s="31"/>
      <c r="C12" s="25" t="s">
        <v>61</v>
      </c>
      <c r="D12" s="31"/>
      <c r="E12" s="25" t="s">
        <v>62</v>
      </c>
      <c r="F12" s="25" t="s">
        <v>63</v>
      </c>
      <c r="G12" s="21"/>
      <c r="H12" s="21"/>
      <c r="I12" s="21"/>
      <c r="J12" s="21"/>
      <c r="K12" s="17" t="s">
        <v>64</v>
      </c>
      <c r="L12" s="17" t="s">
        <v>65</v>
      </c>
      <c r="M12" s="21"/>
      <c r="N12" s="25">
        <v>0</v>
      </c>
      <c r="O12" s="18">
        <f t="shared" si="1"/>
        <v>9</v>
      </c>
      <c r="P12" s="18">
        <f t="shared" si="0"/>
        <v>10</v>
      </c>
    </row>
    <row r="13" spans="1:16" x14ac:dyDescent="0.25">
      <c r="A13" s="30" t="s">
        <v>66</v>
      </c>
      <c r="B13" s="31"/>
      <c r="C13" s="25" t="s">
        <v>67</v>
      </c>
      <c r="D13" s="31"/>
      <c r="E13" s="25" t="s">
        <v>68</v>
      </c>
      <c r="F13" s="25">
        <v>8</v>
      </c>
      <c r="G13" s="21"/>
      <c r="H13" s="21"/>
      <c r="I13" s="21"/>
      <c r="J13" s="21"/>
      <c r="K13" s="17" t="s">
        <v>69</v>
      </c>
      <c r="L13" s="17" t="s">
        <v>70</v>
      </c>
      <c r="M13" s="21"/>
      <c r="N13" s="25" t="s">
        <v>71</v>
      </c>
      <c r="O13" s="18">
        <f t="shared" si="1"/>
        <v>23</v>
      </c>
      <c r="P13" s="18">
        <f t="shared" si="0"/>
        <v>24</v>
      </c>
    </row>
    <row r="14" spans="1:16" ht="16.5" customHeight="1" x14ac:dyDescent="0.25">
      <c r="A14" s="30" t="s">
        <v>72</v>
      </c>
      <c r="B14" s="31"/>
      <c r="C14" s="31"/>
      <c r="D14" s="31"/>
      <c r="E14" s="31"/>
      <c r="F14" s="25" t="s">
        <v>73</v>
      </c>
      <c r="G14" s="21"/>
      <c r="H14" s="21"/>
      <c r="I14" s="21"/>
      <c r="J14" s="21"/>
      <c r="K14" s="17" t="s">
        <v>74</v>
      </c>
      <c r="L14" s="17" t="s">
        <v>75</v>
      </c>
      <c r="M14" s="21"/>
      <c r="N14" s="25" t="s">
        <v>76</v>
      </c>
      <c r="O14" s="18">
        <f t="shared" si="1"/>
        <v>16</v>
      </c>
      <c r="P14" s="18">
        <f t="shared" si="0"/>
        <v>16</v>
      </c>
    </row>
    <row r="15" spans="1:16" x14ac:dyDescent="0.25">
      <c r="A15" s="30" t="s">
        <v>77</v>
      </c>
      <c r="B15" s="31"/>
      <c r="C15" s="25" t="s">
        <v>78</v>
      </c>
      <c r="D15" s="31"/>
      <c r="E15" s="25" t="s">
        <v>79</v>
      </c>
      <c r="F15" s="25">
        <v>27</v>
      </c>
      <c r="G15" s="17" t="s">
        <v>80</v>
      </c>
      <c r="H15" s="21"/>
      <c r="I15" s="21"/>
      <c r="J15" s="21"/>
      <c r="K15" s="17" t="s">
        <v>81</v>
      </c>
      <c r="L15" s="17" t="s">
        <v>82</v>
      </c>
      <c r="M15" s="21"/>
      <c r="N15" s="25">
        <v>4</v>
      </c>
      <c r="O15" s="18">
        <f t="shared" si="1"/>
        <v>75</v>
      </c>
      <c r="P15" s="18">
        <f t="shared" si="0"/>
        <v>76</v>
      </c>
    </row>
    <row r="16" spans="1:16" x14ac:dyDescent="0.25">
      <c r="A16" s="30" t="s">
        <v>83</v>
      </c>
      <c r="B16" s="31"/>
      <c r="C16" s="26">
        <v>1</v>
      </c>
      <c r="D16" s="31"/>
      <c r="E16" s="26">
        <v>1</v>
      </c>
      <c r="F16" s="25">
        <v>9</v>
      </c>
      <c r="G16" s="21"/>
      <c r="H16" s="21"/>
      <c r="I16" s="21"/>
      <c r="J16" s="21"/>
      <c r="K16" s="17" t="s">
        <v>84</v>
      </c>
      <c r="L16" s="17" t="s">
        <v>85</v>
      </c>
      <c r="M16" s="21"/>
      <c r="N16" s="25">
        <v>0</v>
      </c>
      <c r="O16" s="18">
        <f t="shared" si="1"/>
        <v>22</v>
      </c>
      <c r="P16" s="18">
        <f t="shared" si="0"/>
        <v>23</v>
      </c>
    </row>
    <row r="17" spans="1:16" ht="18.75" customHeight="1" x14ac:dyDescent="0.25">
      <c r="A17" s="30" t="s">
        <v>86</v>
      </c>
      <c r="B17" s="31"/>
      <c r="C17" s="25" t="s">
        <v>87</v>
      </c>
      <c r="D17" s="31"/>
      <c r="E17" s="25" t="s">
        <v>88</v>
      </c>
      <c r="F17" s="25" t="s">
        <v>89</v>
      </c>
      <c r="G17" s="21"/>
      <c r="H17" s="21"/>
      <c r="I17" s="21"/>
      <c r="J17" s="21"/>
      <c r="K17" s="17" t="s">
        <v>90</v>
      </c>
      <c r="L17" s="17" t="s">
        <v>91</v>
      </c>
      <c r="M17" s="21"/>
      <c r="N17" s="25">
        <v>0</v>
      </c>
      <c r="O17" s="18">
        <f t="shared" si="1"/>
        <v>20</v>
      </c>
      <c r="P17" s="18">
        <f t="shared" si="0"/>
        <v>21</v>
      </c>
    </row>
    <row r="18" spans="1:16" x14ac:dyDescent="0.25">
      <c r="A18" s="30" t="s">
        <v>92</v>
      </c>
      <c r="B18" s="31"/>
      <c r="C18" s="31"/>
      <c r="D18" s="31"/>
      <c r="E18" s="31"/>
      <c r="F18" s="25" t="s">
        <v>93</v>
      </c>
      <c r="G18" s="21"/>
      <c r="H18" s="21"/>
      <c r="I18" s="21"/>
      <c r="J18" s="21"/>
      <c r="K18" s="17" t="s">
        <v>94</v>
      </c>
      <c r="L18" s="17" t="s">
        <v>95</v>
      </c>
      <c r="M18" s="21"/>
      <c r="N18" s="25" t="s">
        <v>96</v>
      </c>
      <c r="O18" s="18">
        <f t="shared" si="1"/>
        <v>8</v>
      </c>
      <c r="P18" s="18">
        <f t="shared" si="0"/>
        <v>8</v>
      </c>
    </row>
    <row r="19" spans="1:16" x14ac:dyDescent="0.25">
      <c r="A19" s="30" t="s">
        <v>97</v>
      </c>
      <c r="B19" s="31"/>
      <c r="C19" s="26">
        <v>1</v>
      </c>
      <c r="D19" s="31"/>
      <c r="E19" s="26">
        <v>1</v>
      </c>
      <c r="F19" s="26">
        <v>3</v>
      </c>
      <c r="G19" s="21"/>
      <c r="H19" s="21"/>
      <c r="I19" s="21"/>
      <c r="J19" s="21"/>
      <c r="K19" s="19">
        <v>8</v>
      </c>
      <c r="L19" s="19">
        <v>1</v>
      </c>
      <c r="M19" s="21"/>
      <c r="N19" s="26">
        <v>0</v>
      </c>
      <c r="O19" s="18">
        <f t="shared" si="1"/>
        <v>12</v>
      </c>
      <c r="P19" s="18">
        <f t="shared" si="0"/>
        <v>13</v>
      </c>
    </row>
    <row r="20" spans="1:16" x14ac:dyDescent="0.25">
      <c r="A20" s="32" t="s">
        <v>98</v>
      </c>
      <c r="B20" s="31"/>
      <c r="C20" s="29">
        <v>5</v>
      </c>
      <c r="D20" s="31"/>
      <c r="E20" s="29">
        <v>5</v>
      </c>
      <c r="F20" s="29">
        <v>60</v>
      </c>
      <c r="G20" s="18">
        <v>1</v>
      </c>
      <c r="H20" s="21"/>
      <c r="I20" s="21"/>
      <c r="J20" s="21"/>
      <c r="K20" s="18">
        <v>63</v>
      </c>
      <c r="L20" s="18">
        <v>5</v>
      </c>
      <c r="M20" s="21"/>
      <c r="N20" s="29">
        <v>3</v>
      </c>
      <c r="O20" s="18">
        <f t="shared" si="1"/>
        <v>132</v>
      </c>
      <c r="P20" s="18">
        <f t="shared" si="0"/>
        <v>137</v>
      </c>
    </row>
    <row r="21" spans="1:16" x14ac:dyDescent="0.25">
      <c r="A21" s="30" t="s">
        <v>99</v>
      </c>
      <c r="B21" s="31"/>
      <c r="C21" s="31"/>
      <c r="D21" s="31"/>
      <c r="E21" s="31"/>
      <c r="F21" s="25" t="s">
        <v>100</v>
      </c>
      <c r="G21" s="21"/>
      <c r="H21" s="21"/>
      <c r="I21" s="21"/>
      <c r="J21" s="21"/>
      <c r="K21" s="17" t="s">
        <v>101</v>
      </c>
      <c r="L21" s="17" t="s">
        <v>102</v>
      </c>
      <c r="M21" s="21"/>
      <c r="N21" s="25">
        <v>0</v>
      </c>
      <c r="O21" s="18">
        <f t="shared" si="1"/>
        <v>13</v>
      </c>
      <c r="P21" s="18">
        <f t="shared" si="0"/>
        <v>13</v>
      </c>
    </row>
    <row r="22" spans="1:16" x14ac:dyDescent="0.25">
      <c r="A22" s="30" t="s">
        <v>103</v>
      </c>
      <c r="B22" s="31"/>
      <c r="C22" s="25" t="s">
        <v>104</v>
      </c>
      <c r="D22" s="31"/>
      <c r="E22" s="25" t="s">
        <v>105</v>
      </c>
      <c r="F22" s="25" t="s">
        <v>106</v>
      </c>
      <c r="G22" s="21"/>
      <c r="H22" s="21"/>
      <c r="I22" s="21"/>
      <c r="J22" s="21"/>
      <c r="K22" s="17" t="s">
        <v>107</v>
      </c>
      <c r="L22" s="17" t="s">
        <v>108</v>
      </c>
      <c r="M22" s="21"/>
      <c r="N22" s="25">
        <v>0</v>
      </c>
      <c r="O22" s="18">
        <f t="shared" si="1"/>
        <v>15</v>
      </c>
      <c r="P22" s="18">
        <f t="shared" si="0"/>
        <v>16</v>
      </c>
    </row>
    <row r="23" spans="1:16" x14ac:dyDescent="0.25">
      <c r="A23" s="30" t="s">
        <v>109</v>
      </c>
      <c r="B23" s="31"/>
      <c r="C23" s="25" t="s">
        <v>110</v>
      </c>
      <c r="D23" s="31"/>
      <c r="E23" s="25" t="s">
        <v>111</v>
      </c>
      <c r="F23" s="25">
        <v>12</v>
      </c>
      <c r="G23" s="17" t="s">
        <v>112</v>
      </c>
      <c r="H23" s="21"/>
      <c r="I23" s="21"/>
      <c r="J23" s="21"/>
      <c r="K23" s="17" t="s">
        <v>113</v>
      </c>
      <c r="L23" s="17" t="s">
        <v>114</v>
      </c>
      <c r="M23" s="21"/>
      <c r="N23" s="25">
        <v>1</v>
      </c>
      <c r="O23" s="18">
        <f t="shared" si="1"/>
        <v>40</v>
      </c>
      <c r="P23" s="18">
        <f t="shared" si="0"/>
        <v>41</v>
      </c>
    </row>
    <row r="24" spans="1:16" x14ac:dyDescent="0.25">
      <c r="A24" s="30" t="s">
        <v>115</v>
      </c>
      <c r="B24" s="31"/>
      <c r="C24" s="31"/>
      <c r="D24" s="31"/>
      <c r="E24" s="31"/>
      <c r="F24" s="25" t="s">
        <v>116</v>
      </c>
      <c r="G24" s="21"/>
      <c r="H24" s="21"/>
      <c r="I24" s="21"/>
      <c r="J24" s="21"/>
      <c r="K24" s="17" t="s">
        <v>117</v>
      </c>
      <c r="L24" s="17" t="s">
        <v>118</v>
      </c>
      <c r="M24" s="21"/>
      <c r="N24" s="25" t="s">
        <v>119</v>
      </c>
      <c r="O24" s="18">
        <f t="shared" si="1"/>
        <v>14</v>
      </c>
      <c r="P24" s="18">
        <f t="shared" si="0"/>
        <v>14</v>
      </c>
    </row>
    <row r="25" spans="1:16" x14ac:dyDescent="0.25">
      <c r="A25" s="30" t="s">
        <v>120</v>
      </c>
      <c r="B25" s="31"/>
      <c r="C25" s="26">
        <v>1</v>
      </c>
      <c r="D25" s="31"/>
      <c r="E25" s="26">
        <v>1</v>
      </c>
      <c r="F25" s="26">
        <v>4</v>
      </c>
      <c r="G25" s="21"/>
      <c r="H25" s="21"/>
      <c r="I25" s="21"/>
      <c r="J25" s="21"/>
      <c r="K25" s="19">
        <v>9</v>
      </c>
      <c r="L25" s="19">
        <v>1</v>
      </c>
      <c r="M25" s="21"/>
      <c r="N25" s="38">
        <v>0</v>
      </c>
      <c r="O25" s="18">
        <f t="shared" si="1"/>
        <v>14</v>
      </c>
      <c r="P25" s="18">
        <f t="shared" si="0"/>
        <v>15</v>
      </c>
    </row>
    <row r="26" spans="1:16" x14ac:dyDescent="0.25">
      <c r="A26" s="30" t="s">
        <v>121</v>
      </c>
      <c r="B26" s="31"/>
      <c r="C26" s="26">
        <v>1</v>
      </c>
      <c r="D26" s="31"/>
      <c r="E26" s="26">
        <v>1</v>
      </c>
      <c r="F26" s="26">
        <v>4</v>
      </c>
      <c r="G26" s="21"/>
      <c r="H26" s="21"/>
      <c r="I26" s="21"/>
      <c r="J26" s="21"/>
      <c r="K26" s="19">
        <v>7</v>
      </c>
      <c r="L26" s="19">
        <v>1</v>
      </c>
      <c r="M26" s="21"/>
      <c r="N26" s="26">
        <v>0</v>
      </c>
      <c r="O26" s="18">
        <f t="shared" si="1"/>
        <v>12</v>
      </c>
      <c r="P26" s="18">
        <f t="shared" si="0"/>
        <v>13</v>
      </c>
    </row>
    <row r="27" spans="1:16" x14ac:dyDescent="0.25">
      <c r="A27" s="30" t="s">
        <v>122</v>
      </c>
      <c r="B27" s="31"/>
      <c r="C27" s="26">
        <v>1</v>
      </c>
      <c r="D27" s="31"/>
      <c r="E27" s="26">
        <v>1</v>
      </c>
      <c r="F27" s="26">
        <v>8</v>
      </c>
      <c r="G27" s="21"/>
      <c r="H27" s="21"/>
      <c r="I27" s="21"/>
      <c r="J27" s="21"/>
      <c r="K27" s="19">
        <v>10</v>
      </c>
      <c r="L27" s="19">
        <v>1</v>
      </c>
      <c r="M27" s="21"/>
      <c r="N27" s="26">
        <v>1</v>
      </c>
      <c r="O27" s="18">
        <f t="shared" si="1"/>
        <v>20</v>
      </c>
      <c r="P27" s="18">
        <f t="shared" si="0"/>
        <v>21</v>
      </c>
    </row>
    <row r="28" spans="1:16" x14ac:dyDescent="0.25">
      <c r="A28" s="30" t="s">
        <v>123</v>
      </c>
      <c r="B28" s="31"/>
      <c r="C28" s="26">
        <v>1</v>
      </c>
      <c r="D28" s="31"/>
      <c r="E28" s="26">
        <v>1</v>
      </c>
      <c r="F28" s="26">
        <v>7</v>
      </c>
      <c r="G28" s="19">
        <v>1</v>
      </c>
      <c r="H28" s="21"/>
      <c r="I28" s="21"/>
      <c r="J28" s="21"/>
      <c r="K28" s="19">
        <v>18</v>
      </c>
      <c r="L28" s="19">
        <v>2</v>
      </c>
      <c r="M28" s="21"/>
      <c r="N28" s="26">
        <v>1</v>
      </c>
      <c r="O28" s="18">
        <f t="shared" si="1"/>
        <v>29</v>
      </c>
      <c r="P28" s="18">
        <f t="shared" si="0"/>
        <v>30</v>
      </c>
    </row>
    <row r="29" spans="1:16" x14ac:dyDescent="0.25">
      <c r="A29" s="30" t="s">
        <v>124</v>
      </c>
      <c r="B29" s="31"/>
      <c r="C29" s="26">
        <v>1</v>
      </c>
      <c r="D29" s="31"/>
      <c r="E29" s="26">
        <v>1</v>
      </c>
      <c r="F29" s="26">
        <v>7</v>
      </c>
      <c r="G29" s="21"/>
      <c r="H29" s="21"/>
      <c r="I29" s="21"/>
      <c r="J29" s="21"/>
      <c r="K29" s="19">
        <v>18</v>
      </c>
      <c r="L29" s="19">
        <v>1</v>
      </c>
      <c r="M29" s="21"/>
      <c r="N29" s="26">
        <v>1</v>
      </c>
      <c r="O29" s="18">
        <f t="shared" si="1"/>
        <v>27</v>
      </c>
      <c r="P29" s="18">
        <f t="shared" si="0"/>
        <v>28</v>
      </c>
    </row>
    <row r="30" spans="1:16" x14ac:dyDescent="0.25">
      <c r="A30" s="30" t="s">
        <v>125</v>
      </c>
      <c r="B30" s="31"/>
      <c r="C30" s="26">
        <v>1</v>
      </c>
      <c r="D30" s="31"/>
      <c r="E30" s="26">
        <v>1</v>
      </c>
      <c r="F30" s="26">
        <v>6</v>
      </c>
      <c r="G30" s="21"/>
      <c r="H30" s="21"/>
      <c r="I30" s="21"/>
      <c r="J30" s="21"/>
      <c r="K30" s="19">
        <v>8</v>
      </c>
      <c r="L30" s="19">
        <v>1</v>
      </c>
      <c r="M30" s="21"/>
      <c r="N30" s="26">
        <v>1</v>
      </c>
      <c r="O30" s="18">
        <f t="shared" si="1"/>
        <v>16</v>
      </c>
      <c r="P30" s="18">
        <f t="shared" si="0"/>
        <v>17</v>
      </c>
    </row>
    <row r="31" spans="1:16" x14ac:dyDescent="0.25">
      <c r="A31" s="33" t="s">
        <v>133</v>
      </c>
      <c r="B31" s="31"/>
      <c r="C31" s="26">
        <v>1</v>
      </c>
      <c r="D31" s="31"/>
      <c r="E31" s="26">
        <v>1</v>
      </c>
      <c r="F31" s="29">
        <v>11</v>
      </c>
      <c r="G31" s="19">
        <v>1</v>
      </c>
      <c r="H31" s="21"/>
      <c r="I31" s="21"/>
      <c r="J31" s="21"/>
      <c r="K31" s="19">
        <v>26</v>
      </c>
      <c r="L31" s="19">
        <v>2</v>
      </c>
      <c r="M31" s="21"/>
      <c r="N31" s="26">
        <v>1</v>
      </c>
      <c r="O31" s="18">
        <f t="shared" si="1"/>
        <v>41</v>
      </c>
      <c r="P31" s="18">
        <f t="shared" si="0"/>
        <v>42</v>
      </c>
    </row>
    <row r="32" spans="1:16" x14ac:dyDescent="0.25">
      <c r="A32" s="34" t="s">
        <v>132</v>
      </c>
      <c r="B32" s="35"/>
      <c r="C32" s="36">
        <v>1</v>
      </c>
      <c r="D32" s="37"/>
      <c r="E32" s="36">
        <v>1</v>
      </c>
      <c r="F32" s="29">
        <v>11</v>
      </c>
      <c r="G32" s="23"/>
      <c r="H32" s="23"/>
      <c r="I32" s="23"/>
      <c r="J32" s="23"/>
      <c r="K32" s="24">
        <v>19</v>
      </c>
      <c r="L32" s="24">
        <v>1</v>
      </c>
      <c r="M32" s="22"/>
      <c r="N32" s="36">
        <v>2</v>
      </c>
      <c r="O32" s="18">
        <f t="shared" si="1"/>
        <v>33</v>
      </c>
      <c r="P32" s="18">
        <f t="shared" si="0"/>
        <v>34</v>
      </c>
    </row>
    <row r="33" spans="1:16" x14ac:dyDescent="0.25">
      <c r="A33" s="30" t="s">
        <v>126</v>
      </c>
      <c r="B33" s="31"/>
      <c r="C33" s="26">
        <v>1</v>
      </c>
      <c r="D33" s="31"/>
      <c r="E33" s="26">
        <v>1</v>
      </c>
      <c r="F33" s="26">
        <v>8</v>
      </c>
      <c r="G33" s="21"/>
      <c r="H33" s="21"/>
      <c r="I33" s="21"/>
      <c r="J33" s="21"/>
      <c r="K33" s="19">
        <v>20</v>
      </c>
      <c r="L33" s="19">
        <v>1</v>
      </c>
      <c r="M33" s="21"/>
      <c r="N33" s="26">
        <v>2</v>
      </c>
      <c r="O33" s="18">
        <f t="shared" si="1"/>
        <v>31</v>
      </c>
      <c r="P33" s="18">
        <f t="shared" si="0"/>
        <v>32</v>
      </c>
    </row>
    <row r="34" spans="1:16" x14ac:dyDescent="0.25">
      <c r="A34" s="30" t="s">
        <v>127</v>
      </c>
      <c r="B34" s="31"/>
      <c r="C34" s="26">
        <v>1</v>
      </c>
      <c r="D34" s="31"/>
      <c r="E34" s="26">
        <v>1</v>
      </c>
      <c r="F34" s="26">
        <v>3</v>
      </c>
      <c r="G34" s="21"/>
      <c r="H34" s="21"/>
      <c r="I34" s="21"/>
      <c r="J34" s="21"/>
      <c r="K34" s="19">
        <v>6</v>
      </c>
      <c r="L34" s="19">
        <v>1</v>
      </c>
      <c r="M34" s="21"/>
      <c r="N34" s="26">
        <v>0</v>
      </c>
      <c r="O34" s="18">
        <f t="shared" si="1"/>
        <v>10</v>
      </c>
      <c r="P34" s="18">
        <f t="shared" si="0"/>
        <v>11</v>
      </c>
    </row>
    <row r="35" spans="1:16" x14ac:dyDescent="0.25">
      <c r="A35" s="30" t="s">
        <v>128</v>
      </c>
      <c r="B35" s="31"/>
      <c r="C35" s="31"/>
      <c r="D35" s="31"/>
      <c r="E35" s="31"/>
      <c r="F35" s="26">
        <v>1</v>
      </c>
      <c r="G35" s="21"/>
      <c r="H35" s="21"/>
      <c r="I35" s="21"/>
      <c r="J35" s="21"/>
      <c r="K35" s="19">
        <v>2</v>
      </c>
      <c r="L35" s="19">
        <v>1</v>
      </c>
      <c r="M35" s="21"/>
      <c r="N35" s="38">
        <v>0</v>
      </c>
      <c r="O35" s="18">
        <f t="shared" si="1"/>
        <v>4</v>
      </c>
      <c r="P35" s="18">
        <f t="shared" si="0"/>
        <v>4</v>
      </c>
    </row>
    <row r="36" spans="1:16" x14ac:dyDescent="0.25">
      <c r="A36" s="30" t="s">
        <v>129</v>
      </c>
      <c r="B36" s="31"/>
      <c r="C36" s="26">
        <v>1</v>
      </c>
      <c r="D36" s="31"/>
      <c r="E36" s="26">
        <v>1</v>
      </c>
      <c r="F36" s="26">
        <v>9</v>
      </c>
      <c r="G36" s="19">
        <v>1</v>
      </c>
      <c r="H36" s="21"/>
      <c r="I36" s="21"/>
      <c r="J36" s="21"/>
      <c r="K36" s="19">
        <v>18</v>
      </c>
      <c r="L36" s="19">
        <v>2</v>
      </c>
      <c r="M36" s="21"/>
      <c r="N36" s="26">
        <v>1</v>
      </c>
      <c r="O36" s="18">
        <f t="shared" si="1"/>
        <v>31</v>
      </c>
      <c r="P36" s="18">
        <f t="shared" si="0"/>
        <v>32</v>
      </c>
    </row>
    <row r="37" spans="1:16" x14ac:dyDescent="0.25">
      <c r="A37" s="30" t="s">
        <v>130</v>
      </c>
      <c r="B37" s="29">
        <f>SUM(B9:B36)</f>
        <v>2</v>
      </c>
      <c r="C37" s="29">
        <f>C9+C10+C11+C12+C13+C14+C15+C16+C17+C18+C19+C20+C21+C22+C23+C24+C25+C26+C27+C28+C29+C30+C31+C32+C33+C34+C35+C36</f>
        <v>42</v>
      </c>
      <c r="D37" s="29">
        <f>D9+D10+D11+D12+D13+D14+D15+D16+D17+D18+D19+D20+D21+D22+D23+D24+D25+D26+D27+D28+D29+D30+D31+D32+D33+D34+D35+D36</f>
        <v>3</v>
      </c>
      <c r="E37" s="29">
        <v>47</v>
      </c>
      <c r="F37" s="29">
        <f>F9+F10+F11+F12+F13+F14+F15+F16+F17+F18+F19+F20+F21+F22+F23+F24+F25+F26+F27+F28+F29+F30+F31+F32+F33+F34+F35+F36</f>
        <v>326</v>
      </c>
      <c r="G37" s="18">
        <f>G9+G15+G20+G23+G28+G31+G36</f>
        <v>35</v>
      </c>
      <c r="H37" s="18">
        <f>H9</f>
        <v>1</v>
      </c>
      <c r="I37" s="18">
        <f>I9</f>
        <v>1</v>
      </c>
      <c r="J37" s="18">
        <f>J9</f>
        <v>4</v>
      </c>
      <c r="K37" s="18">
        <f>K9+K10+K11+K12+K13+K14+K15+K16+K17+K18+K19+K20+K21+K22+K23+K24+K25+K26+K27+K28+K29+K30+K31+K32+K33+K34+K35+K36</f>
        <v>574</v>
      </c>
      <c r="L37" s="18">
        <f>L9+L10+L11+L12+L13+L14+L15+L16+L17+L18+L19+L20+L21+L22+L23+L24+L25+L26+L27+L28+L29+L30+L31+L32+L33+L34+L35+L36</f>
        <v>68</v>
      </c>
      <c r="M37" s="18">
        <f>M9</f>
        <v>4</v>
      </c>
      <c r="N37" s="29">
        <f>N9+N10+N11+N12+N13+N14+N15+N16+N17+N18+N19+N20+N21+N22+N23+N24+N25+N26+N27+N28+N29+N30+N31+N32+N33+N34+N35+N36</f>
        <v>25</v>
      </c>
      <c r="O37" s="18">
        <f>O9+O10+O11+O12+O13+O14+O15+O16+O17+O18+O19+O20+O21+O22+O23+O24+O25+O26+O27+O28+O29+O30+O31+O32+O33+O34+O35+O36</f>
        <v>1038</v>
      </c>
      <c r="P37" s="18">
        <f>O37+E37</f>
        <v>1085</v>
      </c>
    </row>
    <row r="39" spans="1:16" x14ac:dyDescent="0.25">
      <c r="H39" s="27"/>
      <c r="N39" s="27"/>
    </row>
    <row r="40" spans="1:16" x14ac:dyDescent="0.25">
      <c r="K40" s="27"/>
    </row>
  </sheetData>
  <mergeCells count="10">
    <mergeCell ref="A6:A8"/>
    <mergeCell ref="B6:E6"/>
    <mergeCell ref="F6:O6"/>
    <mergeCell ref="P6:P8"/>
    <mergeCell ref="B7:B8"/>
    <mergeCell ref="C7:D7"/>
    <mergeCell ref="E7:E8"/>
    <mergeCell ref="F7:J7"/>
    <mergeCell ref="K7:M7"/>
    <mergeCell ref="O7:O8"/>
  </mergeCells>
  <pageMargins left="0.403472" right="4.3749999999999997E-2" top="0.54166700000000001" bottom="0.189583" header="0.25" footer="0.2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A</vt:lpstr>
      <vt:lpstr>Tabella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DPCS 2023 rimodulazione pianta organica.docx</dc:title>
  <dc:creator>b.ciarlone</dc:creator>
  <cp:lastModifiedBy>CIARLONE Barbara</cp:lastModifiedBy>
  <cp:lastPrinted>2024-12-05T12:22:51Z</cp:lastPrinted>
  <dcterms:created xsi:type="dcterms:W3CDTF">2023-09-04T14:30:07Z</dcterms:created>
  <dcterms:modified xsi:type="dcterms:W3CDTF">2025-02-20T14:48:30Z</dcterms:modified>
</cp:coreProperties>
</file>